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00" windowHeight="1425" activeTab="7"/>
  </bookViews>
  <sheets>
    <sheet name="記入例" sheetId="1" r:id="rId1"/>
    <sheet name="選手変更届" sheetId="2" r:id="rId2"/>
    <sheet name="個人追加用" sheetId="3" r:id="rId3"/>
    <sheet name="関東予選" sheetId="4" r:id="rId4"/>
    <sheet name="３年大会" sheetId="5" r:id="rId5"/>
    <sheet name="IH予選" sheetId="6" r:id="rId6"/>
    <sheet name="新人大会" sheetId="7" r:id="rId7"/>
    <sheet name="秋季大会" sheetId="8" r:id="rId8"/>
  </sheets>
  <definedNames>
    <definedName name="_xlnm.Print_Area" localSheetId="4">'３年大会'!$A$1:$P$25</definedName>
    <definedName name="_xlnm.Print_Area" localSheetId="5">'IH予選'!$A$1:$P$25</definedName>
    <definedName name="_xlnm.Print_Area" localSheetId="3">'関東予選'!$A$1:$P$25</definedName>
    <definedName name="_xlnm.Print_Area" localSheetId="0">'記入例'!$A$1:$P$25</definedName>
    <definedName name="_xlnm.Print_Area" localSheetId="2">'個人追加用'!$A$2:$O$15</definedName>
    <definedName name="_xlnm.Print_Area" localSheetId="7">'秋季大会'!$A$1:$P$25</definedName>
    <definedName name="_xlnm.Print_Area" localSheetId="6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8.xml><?xml version="1.0" encoding="utf-8"?>
<comments xmlns="http://schemas.openxmlformats.org/spreadsheetml/2006/main">
  <authors>
    <author>ogi_tos</author>
  </authors>
  <commentLis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sharedStrings.xml><?xml version="1.0" encoding="utf-8"?>
<sst xmlns="http://schemas.openxmlformats.org/spreadsheetml/2006/main" count="477" uniqueCount="83">
  <si>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</si>
  <si>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</si>
  <si>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</si>
  <si>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</si>
  <si>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</si>
  <si>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</si>
  <si>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</si>
  <si>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</si>
  <si>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</si>
  <si>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</si>
  <si>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</si>
  <si>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</si>
  <si>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</si>
  <si>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</si>
  <si>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</si>
  <si>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</si>
  <si>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</si>
  <si>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</si>
  <si>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</si>
  <si>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</si>
  <si>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</si>
  <si>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</si>
  <si>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</si>
  <si>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</si>
  <si>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</si>
  <si>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</si>
  <si>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</si>
  <si>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</si>
  <si>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</si>
  <si>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</si>
  <si>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</si>
  <si>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</si>
  <si>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平成　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</si>
  <si>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</si>
  <si>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</si>
  <si>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</si>
  <si>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</si>
  <si>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</si>
  <si>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</si>
  <si>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</si>
  <si>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</si>
  <si>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</si>
  <si>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</si>
  <si>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</si>
  <si>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</si>
  <si>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</si>
  <si>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</si>
  <si>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</si>
  <si>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</si>
  <si>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</si>
  <si>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</si>
  <si>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</si>
  <si>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</si>
  <si>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</si>
  <si>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</si>
  <si>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</si>
  <si>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</si>
  <si>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</si>
  <si>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</si>
  <si>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</si>
  <si>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</si>
  <si>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t xml:space="preserve"> </t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</si>
  <si>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</si>
  <si>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</si>
  <si>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</si>
  <si>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t>6/19（日）</t>
  </si>
  <si>
    <t>桐朋高校　芳本 玲央　re.yoshimoto@toho.ed.jp</t>
  </si>
  <si>
    <t>4/30(土)</t>
  </si>
  <si>
    <t>4/11(月)～4/15(金)</t>
  </si>
  <si>
    <t>2022年度 体操競技３年生大会 参加申込書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</si>
  <si>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30,000円＝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</si>
  <si>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3,000円＝</t>
    </r>
  </si>
  <si>
    <t>大会名</t>
  </si>
  <si>
    <t>　2022年度　関東高等学校体操競技大会東京都予選大会　参加申込書</t>
  </si>
  <si>
    <t>2022年度 東京都高等学校総合体育大会体操競技大会
　　　兼　全国高等学校体操競技大会東京都予選大会　参加申込書</t>
  </si>
  <si>
    <t>5/16（月）～5/20（金）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</si>
  <si>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35,000円＝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</si>
  <si>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3,500円＝</t>
    </r>
  </si>
  <si>
    <t>未定</t>
  </si>
  <si>
    <t>2022年度 体操競技男子新人大会（１・２年生大会）</t>
  </si>
  <si>
    <t>2022年度 秋季体操競技男子個人選手権大会
（兼 全国高等学校体操競技選抜大会東京都予選大会）参加申込書</t>
  </si>
  <si>
    <t>大会名</t>
  </si>
  <si>
    <t>2022年度 体操競技３年生大会 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</si>
</sst>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10"/>
      <name val="ＭＳ Ｐゴシック"/>
      <family val="3"/>
    </font>
    <font>
      <sz val="1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right"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Continuous" vertical="center" shrinkToFit="1"/>
      <protection locked="0"/>
    </xf>
    <xf numFmtId="0" fontId="2" fillId="0" borderId="12" xfId="0" applyFont="1" applyBorder="1" applyAlignment="1" applyProtection="1">
      <alignment horizontal="centerContinuous" vertical="center" shrinkToFit="1"/>
      <protection locked="0"/>
    </xf>
    <xf numFmtId="0" fontId="2" fillId="0" borderId="13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2" fillId="0" borderId="15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0" fontId="2" fillId="0" borderId="29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47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47" xfId="0" applyNumberFormat="1" applyFont="1" applyBorder="1" applyAlignment="1" applyProtection="1">
      <alignment horizontal="right" vertical="center" inden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47" xfId="0" applyNumberFormat="1" applyFont="1" applyBorder="1" applyAlignment="1" applyProtection="1">
      <alignment horizontal="right" vertical="center" inden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70" xfId="0" applyFont="1" applyBorder="1" applyAlignment="1" applyProtection="1">
      <alignment horizontal="right" vertical="center"/>
      <protection locked="0"/>
    </xf>
    <xf numFmtId="0" fontId="9" fillId="0" borderId="84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 wrapText="1" shrinkToFit="1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9">
      <selection activeCell="C3" sqref="C3:G3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309" t="s">
        <v>82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31.5" customHeight="1">
      <c r="A2" s="124" t="s">
        <v>16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24"/>
      <c r="B3" s="124"/>
      <c r="C3" s="125"/>
      <c r="D3" s="126"/>
      <c r="E3" s="126"/>
      <c r="F3" s="126"/>
      <c r="G3" s="127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130" t="s">
        <v>60</v>
      </c>
      <c r="C4" s="130"/>
      <c r="D4" s="130"/>
      <c r="E4" s="130"/>
      <c r="F4" s="130"/>
      <c r="G4" s="131" t="s">
        <v>23</v>
      </c>
      <c r="H4" s="131"/>
      <c r="I4" s="132" t="s">
        <v>5</v>
      </c>
      <c r="J4" s="132"/>
      <c r="K4" s="132"/>
      <c r="L4" s="130" t="s">
        <v>47</v>
      </c>
      <c r="M4" s="130"/>
      <c r="N4" s="130"/>
      <c r="O4" s="130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130" t="s">
        <v>48</v>
      </c>
      <c r="M5" s="130"/>
      <c r="N5" s="130"/>
      <c r="O5" s="130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130" t="s">
        <v>48</v>
      </c>
      <c r="M6" s="130"/>
      <c r="N6" s="130"/>
      <c r="O6" s="130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</row>
    <row r="9" spans="1:18" ht="31.5" customHeight="1">
      <c r="A9" s="137" t="s">
        <v>1</v>
      </c>
      <c r="B9" s="92" t="s">
        <v>41</v>
      </c>
      <c r="C9" s="93">
        <v>3</v>
      </c>
      <c r="D9" s="140">
        <v>123456789</v>
      </c>
      <c r="E9" s="141"/>
      <c r="F9" s="141"/>
      <c r="G9" s="142"/>
      <c r="H9" s="143">
        <v>2001</v>
      </c>
      <c r="I9" s="144"/>
      <c r="J9" s="26" t="s">
        <v>6</v>
      </c>
      <c r="K9" s="94">
        <v>4</v>
      </c>
      <c r="L9" s="26" t="s">
        <v>7</v>
      </c>
      <c r="M9" s="94">
        <v>9</v>
      </c>
      <c r="N9" s="27" t="s">
        <v>8</v>
      </c>
      <c r="O9" s="95">
        <v>18</v>
      </c>
      <c r="R9" s="91"/>
    </row>
    <row r="10" spans="1:15" ht="31.5" customHeight="1">
      <c r="A10" s="138"/>
      <c r="B10" s="96" t="s">
        <v>42</v>
      </c>
      <c r="C10" s="97">
        <v>3</v>
      </c>
      <c r="D10" s="145">
        <v>234567890</v>
      </c>
      <c r="E10" s="146"/>
      <c r="F10" s="146"/>
      <c r="G10" s="147"/>
      <c r="H10" s="148">
        <v>2001</v>
      </c>
      <c r="I10" s="149"/>
      <c r="J10" s="28" t="s">
        <v>6</v>
      </c>
      <c r="K10" s="98">
        <v>6</v>
      </c>
      <c r="L10" s="28" t="s">
        <v>7</v>
      </c>
      <c r="M10" s="98">
        <v>3</v>
      </c>
      <c r="N10" s="29" t="s">
        <v>8</v>
      </c>
      <c r="O10" s="99">
        <v>17</v>
      </c>
    </row>
    <row r="11" spans="1:15" ht="31.5" customHeight="1">
      <c r="A11" s="139"/>
      <c r="B11" s="96" t="s">
        <v>43</v>
      </c>
      <c r="C11" s="97">
        <v>3</v>
      </c>
      <c r="D11" s="145">
        <v>345678901</v>
      </c>
      <c r="E11" s="146"/>
      <c r="F11" s="146"/>
      <c r="G11" s="147"/>
      <c r="H11" s="148">
        <v>2001</v>
      </c>
      <c r="I11" s="149"/>
      <c r="J11" s="28" t="s">
        <v>6</v>
      </c>
      <c r="K11" s="98">
        <v>8</v>
      </c>
      <c r="L11" s="28" t="s">
        <v>7</v>
      </c>
      <c r="M11" s="98">
        <v>1</v>
      </c>
      <c r="N11" s="29" t="s">
        <v>8</v>
      </c>
      <c r="O11" s="99">
        <v>17</v>
      </c>
    </row>
    <row r="12" spans="1:16" ht="31.5" customHeight="1">
      <c r="A12" s="139"/>
      <c r="B12" s="100"/>
      <c r="C12" s="101"/>
      <c r="D12" s="150"/>
      <c r="E12" s="151"/>
      <c r="F12" s="151"/>
      <c r="G12" s="152"/>
      <c r="H12" s="153"/>
      <c r="I12" s="154"/>
      <c r="J12" s="30" t="s">
        <v>6</v>
      </c>
      <c r="K12" s="102"/>
      <c r="L12" s="30" t="s">
        <v>7</v>
      </c>
      <c r="M12" s="102"/>
      <c r="N12" s="31" t="s">
        <v>8</v>
      </c>
      <c r="O12" s="103"/>
      <c r="P12" s="32" t="s">
        <v>21</v>
      </c>
    </row>
    <row r="13" spans="1:16" ht="31.5" customHeight="1">
      <c r="A13" s="155" t="s">
        <v>2</v>
      </c>
      <c r="B13" s="92" t="s">
        <v>44</v>
      </c>
      <c r="C13" s="93">
        <v>3</v>
      </c>
      <c r="D13" s="140">
        <v>456789012</v>
      </c>
      <c r="E13" s="141"/>
      <c r="F13" s="141"/>
      <c r="G13" s="142"/>
      <c r="H13" s="143">
        <v>2001</v>
      </c>
      <c r="I13" s="144"/>
      <c r="J13" s="26" t="s">
        <v>6</v>
      </c>
      <c r="K13" s="94">
        <v>4</v>
      </c>
      <c r="L13" s="26" t="s">
        <v>7</v>
      </c>
      <c r="M13" s="94">
        <v>2</v>
      </c>
      <c r="N13" s="27" t="s">
        <v>8</v>
      </c>
      <c r="O13" s="95">
        <v>18</v>
      </c>
      <c r="P13" s="104" t="s">
        <v>45</v>
      </c>
    </row>
    <row r="14" spans="1:16" ht="31.5" customHeight="1">
      <c r="A14" s="139"/>
      <c r="B14" s="96" t="s">
        <v>46</v>
      </c>
      <c r="C14" s="97">
        <v>3</v>
      </c>
      <c r="D14" s="145">
        <v>567890123</v>
      </c>
      <c r="E14" s="146"/>
      <c r="F14" s="146"/>
      <c r="G14" s="147"/>
      <c r="H14" s="148">
        <v>2002</v>
      </c>
      <c r="I14" s="149"/>
      <c r="J14" s="28" t="s">
        <v>6</v>
      </c>
      <c r="K14" s="98">
        <v>4</v>
      </c>
      <c r="L14" s="28" t="s">
        <v>7</v>
      </c>
      <c r="M14" s="98">
        <v>1</v>
      </c>
      <c r="N14" s="29" t="s">
        <v>8</v>
      </c>
      <c r="O14" s="99">
        <v>17</v>
      </c>
      <c r="P14" s="105" t="s">
        <v>45</v>
      </c>
    </row>
    <row r="15" spans="1:15" ht="31.5" customHeight="1">
      <c r="A15" s="139"/>
      <c r="B15" s="96"/>
      <c r="C15" s="97"/>
      <c r="D15" s="145"/>
      <c r="E15" s="146"/>
      <c r="F15" s="146"/>
      <c r="G15" s="147"/>
      <c r="H15" s="148"/>
      <c r="I15" s="149"/>
      <c r="J15" s="28" t="s">
        <v>6</v>
      </c>
      <c r="K15" s="98"/>
      <c r="L15" s="28" t="s">
        <v>7</v>
      </c>
      <c r="M15" s="98"/>
      <c r="N15" s="29" t="s">
        <v>8</v>
      </c>
      <c r="O15" s="99"/>
    </row>
    <row r="16" spans="1:15" ht="31.5" customHeight="1">
      <c r="A16" s="156"/>
      <c r="B16" s="100"/>
      <c r="C16" s="101"/>
      <c r="D16" s="150"/>
      <c r="E16" s="151"/>
      <c r="F16" s="151"/>
      <c r="G16" s="152"/>
      <c r="H16" s="153"/>
      <c r="I16" s="154"/>
      <c r="J16" s="30" t="s">
        <v>6</v>
      </c>
      <c r="K16" s="102"/>
      <c r="L16" s="30" t="s">
        <v>7</v>
      </c>
      <c r="M16" s="102"/>
      <c r="N16" s="31" t="s">
        <v>8</v>
      </c>
      <c r="O16" s="103"/>
    </row>
    <row r="17" spans="1:16" ht="77.25" customHeight="1">
      <c r="A17" s="157" t="s">
        <v>36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26</v>
      </c>
      <c r="G19" s="128"/>
      <c r="H19" s="90">
        <v>1</v>
      </c>
      <c r="I19" s="163" t="s">
        <v>18</v>
      </c>
      <c r="J19" s="163"/>
      <c r="K19" s="163"/>
      <c r="L19" s="163"/>
      <c r="M19" s="164">
        <f>IF(ISERROR(0/LEN(H19*14000)),"",H19*14000)</f>
        <v>14000</v>
      </c>
      <c r="N19" s="165"/>
      <c r="O19" s="165"/>
      <c r="P19" s="34"/>
    </row>
    <row r="20" spans="1:17" ht="30" customHeight="1">
      <c r="A20" s="34"/>
      <c r="B20" s="106"/>
      <c r="C20" s="107"/>
      <c r="D20" s="35" t="s">
        <v>12</v>
      </c>
      <c r="E20" s="33"/>
      <c r="F20" s="162" t="s">
        <v>24</v>
      </c>
      <c r="G20" s="128"/>
      <c r="H20" s="90">
        <v>2</v>
      </c>
      <c r="I20" s="163" t="s">
        <v>28</v>
      </c>
      <c r="J20" s="163"/>
      <c r="K20" s="163"/>
      <c r="L20" s="163"/>
      <c r="M20" s="164">
        <f>IF(ISERROR(0/LEN(H20*5000)),"",(H20*5000))</f>
        <v>10000</v>
      </c>
      <c r="N20" s="165"/>
      <c r="O20" s="165"/>
      <c r="P20" s="34"/>
      <c r="Q20" s="36"/>
    </row>
    <row r="21" spans="1:17" ht="30" customHeight="1">
      <c r="A21" s="34"/>
      <c r="B21" s="108"/>
      <c r="C21" s="109"/>
      <c r="D21" s="37" t="s">
        <v>12</v>
      </c>
      <c r="E21" s="33"/>
      <c r="F21" s="166" t="s">
        <v>25</v>
      </c>
      <c r="G21" s="167"/>
      <c r="H21" s="168" t="s">
        <v>27</v>
      </c>
      <c r="I21" s="163"/>
      <c r="J21" s="163"/>
      <c r="K21" s="163"/>
      <c r="L21" s="163"/>
      <c r="M21" s="169">
        <v>10000</v>
      </c>
      <c r="N21" s="169"/>
      <c r="O21" s="164"/>
      <c r="P21" s="34"/>
      <c r="Q21" s="36"/>
    </row>
    <row r="22" spans="1:18" ht="29.25" customHeight="1">
      <c r="A22" s="34"/>
      <c r="E22" s="33"/>
      <c r="F22" s="170" t="s">
        <v>20</v>
      </c>
      <c r="G22" s="171"/>
      <c r="H22" s="171"/>
      <c r="I22" s="171"/>
      <c r="J22" s="171"/>
      <c r="K22" s="171"/>
      <c r="L22" s="171"/>
      <c r="M22" s="172">
        <f>SUM(M19:O21)</f>
        <v>34000</v>
      </c>
      <c r="N22" s="172"/>
      <c r="O22" s="173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74" t="s">
        <v>49</v>
      </c>
      <c r="C24" s="175"/>
      <c r="D24" s="176"/>
      <c r="E24" s="34"/>
      <c r="F24" s="34"/>
      <c r="H24" s="39"/>
      <c r="I24" s="40" t="s">
        <v>32</v>
      </c>
      <c r="J24" s="33">
        <v>31</v>
      </c>
      <c r="K24" s="33" t="s">
        <v>6</v>
      </c>
      <c r="L24" s="33">
        <v>4</v>
      </c>
      <c r="M24" s="33" t="s">
        <v>7</v>
      </c>
      <c r="N24" s="33">
        <v>1</v>
      </c>
      <c r="O24" s="33" t="s">
        <v>8</v>
      </c>
      <c r="P24" s="34"/>
    </row>
    <row r="25" spans="1:16" ht="30" customHeight="1">
      <c r="A25" s="34"/>
      <c r="B25" s="177"/>
      <c r="C25" s="178"/>
      <c r="D25" s="179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1"/>
    <row r="29" ht="21"/>
    <row r="30" ht="21"/>
  </sheetData>
  <sheetProtection selectLockedCells="1"/>
  <mergeCells count="54">
    <mergeCell ref="F22:L22"/>
    <mergeCell ref="M22:O22"/>
    <mergeCell ref="B23:D23"/>
    <mergeCell ref="B24:D24"/>
    <mergeCell ref="B25:D25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34">
      <selection activeCell="A2" sqref="A2:T2"/>
    </sheetView>
  </sheetViews>
  <sheetFormatPr defaultColWidth="9.00390625" defaultRowHeight="13.5"/>
  <cols>
    <col min="1" max="20" width="4.125" style="110" customWidth="1"/>
    <col min="21" max="16384" width="9.00390625" style="110" customWidth="1"/>
  </cols>
  <sheetData>
    <row r="1" ht="18.75" customHeight="1"/>
    <row r="2" spans="1:20" ht="40.5" customHeight="1">
      <c r="A2" s="225" t="s">
        <v>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8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40.5" customHeight="1" thickBot="1">
      <c r="A4" s="305" t="s">
        <v>81</v>
      </c>
      <c r="B4" s="306"/>
      <c r="C4" s="30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</row>
    <row r="5" spans="1:20" ht="18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2" ht="40.5" customHeight="1">
      <c r="A6" s="228" t="s">
        <v>4</v>
      </c>
      <c r="B6" s="229"/>
      <c r="C6" s="229"/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29" t="s">
        <v>23</v>
      </c>
      <c r="S6" s="229"/>
      <c r="T6" s="230"/>
      <c r="U6" s="113"/>
      <c r="V6" s="113"/>
    </row>
    <row r="7" spans="1:22" ht="40.5" customHeight="1" thickBot="1">
      <c r="A7" s="231" t="s">
        <v>50</v>
      </c>
      <c r="B7" s="232"/>
      <c r="C7" s="232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32" t="s">
        <v>51</v>
      </c>
      <c r="S7" s="232"/>
      <c r="T7" s="233"/>
      <c r="U7" s="113"/>
      <c r="V7" s="113"/>
    </row>
    <row r="8" spans="1:19" ht="18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20" ht="18" customHeight="1">
      <c r="A9" s="189" t="s">
        <v>57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ht="18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</row>
    <row r="11" spans="1:20" ht="18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</row>
    <row r="12" spans="1:19" ht="18" customHeight="1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20" ht="25.5" customHeight="1" thickBot="1">
      <c r="A13" s="226" t="s">
        <v>58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27"/>
      <c r="P13" s="203" t="s">
        <v>11</v>
      </c>
      <c r="Q13" s="204"/>
      <c r="R13" s="203" t="s">
        <v>59</v>
      </c>
      <c r="S13" s="204"/>
      <c r="T13" s="205"/>
    </row>
    <row r="14" spans="1:20" ht="18" customHeight="1">
      <c r="A14" s="187" t="s">
        <v>52</v>
      </c>
      <c r="B14" s="210" t="s">
        <v>53</v>
      </c>
      <c r="C14" s="211"/>
      <c r="D14" s="212"/>
      <c r="E14" s="210" t="s">
        <v>54</v>
      </c>
      <c r="F14" s="211"/>
      <c r="G14" s="211"/>
      <c r="H14" s="213"/>
      <c r="I14" s="213"/>
      <c r="J14" s="213"/>
      <c r="K14" s="213"/>
      <c r="L14" s="213"/>
      <c r="M14" s="213"/>
      <c r="N14" s="213"/>
      <c r="O14" s="214"/>
      <c r="P14" s="190"/>
      <c r="Q14" s="191"/>
      <c r="R14" s="190"/>
      <c r="S14" s="191"/>
      <c r="T14" s="192"/>
    </row>
    <row r="15" spans="1:20" ht="40.5" customHeight="1">
      <c r="A15" s="188"/>
      <c r="B15" s="196"/>
      <c r="C15" s="197"/>
      <c r="D15" s="198"/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215"/>
      <c r="Q15" s="216"/>
      <c r="R15" s="193"/>
      <c r="S15" s="194"/>
      <c r="T15" s="195"/>
    </row>
    <row r="16" spans="1:20" ht="18" customHeight="1">
      <c r="A16" s="217" t="s">
        <v>55</v>
      </c>
      <c r="B16" s="219" t="s">
        <v>53</v>
      </c>
      <c r="C16" s="220"/>
      <c r="D16" s="221"/>
      <c r="E16" s="219" t="s">
        <v>54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1"/>
      <c r="P16" s="206"/>
      <c r="Q16" s="207"/>
      <c r="R16" s="181"/>
      <c r="S16" s="182"/>
      <c r="T16" s="183"/>
    </row>
    <row r="17" spans="1:20" ht="40.5" customHeight="1" thickBot="1">
      <c r="A17" s="218"/>
      <c r="B17" s="222"/>
      <c r="C17" s="223"/>
      <c r="D17" s="224"/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4"/>
      <c r="P17" s="208"/>
      <c r="Q17" s="209"/>
      <c r="R17" s="184"/>
      <c r="S17" s="185"/>
      <c r="T17" s="186"/>
    </row>
    <row r="18" spans="1:20" ht="18" customHeight="1">
      <c r="A18" s="187" t="s">
        <v>52</v>
      </c>
      <c r="B18" s="210" t="s">
        <v>53</v>
      </c>
      <c r="C18" s="211"/>
      <c r="D18" s="212"/>
      <c r="E18" s="210" t="s">
        <v>54</v>
      </c>
      <c r="F18" s="211"/>
      <c r="G18" s="211"/>
      <c r="H18" s="213"/>
      <c r="I18" s="213"/>
      <c r="J18" s="213"/>
      <c r="K18" s="213"/>
      <c r="L18" s="213"/>
      <c r="M18" s="213"/>
      <c r="N18" s="213"/>
      <c r="O18" s="214"/>
      <c r="P18" s="190"/>
      <c r="Q18" s="191"/>
      <c r="R18" s="190"/>
      <c r="S18" s="191"/>
      <c r="T18" s="192"/>
    </row>
    <row r="19" spans="1:20" ht="40.5" customHeight="1">
      <c r="A19" s="188"/>
      <c r="B19" s="196"/>
      <c r="C19" s="197"/>
      <c r="D19" s="198"/>
      <c r="E19" s="196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215"/>
      <c r="Q19" s="216"/>
      <c r="R19" s="193"/>
      <c r="S19" s="194"/>
      <c r="T19" s="195"/>
    </row>
    <row r="20" spans="1:20" ht="18" customHeight="1">
      <c r="A20" s="217" t="s">
        <v>55</v>
      </c>
      <c r="B20" s="219" t="s">
        <v>53</v>
      </c>
      <c r="C20" s="220"/>
      <c r="D20" s="221"/>
      <c r="E20" s="219" t="s">
        <v>54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1"/>
      <c r="P20" s="206"/>
      <c r="Q20" s="207"/>
      <c r="R20" s="181"/>
      <c r="S20" s="182"/>
      <c r="T20" s="183"/>
    </row>
    <row r="21" spans="1:20" ht="40.5" customHeight="1" thickBot="1">
      <c r="A21" s="218"/>
      <c r="B21" s="222"/>
      <c r="C21" s="223"/>
      <c r="D21" s="224"/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208"/>
      <c r="Q21" s="209"/>
      <c r="R21" s="184"/>
      <c r="S21" s="185"/>
      <c r="T21" s="186"/>
    </row>
    <row r="22" spans="1:20" ht="18" customHeight="1">
      <c r="A22" s="187" t="s">
        <v>52</v>
      </c>
      <c r="B22" s="210" t="s">
        <v>53</v>
      </c>
      <c r="C22" s="211"/>
      <c r="D22" s="212"/>
      <c r="E22" s="210" t="s">
        <v>54</v>
      </c>
      <c r="F22" s="211"/>
      <c r="G22" s="211"/>
      <c r="H22" s="213"/>
      <c r="I22" s="213"/>
      <c r="J22" s="213"/>
      <c r="K22" s="213"/>
      <c r="L22" s="213"/>
      <c r="M22" s="213"/>
      <c r="N22" s="213"/>
      <c r="O22" s="214"/>
      <c r="P22" s="190"/>
      <c r="Q22" s="191"/>
      <c r="R22" s="190"/>
      <c r="S22" s="191"/>
      <c r="T22" s="192"/>
    </row>
    <row r="23" spans="1:20" ht="40.5" customHeight="1">
      <c r="A23" s="188"/>
      <c r="B23" s="196"/>
      <c r="C23" s="197"/>
      <c r="D23" s="198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8"/>
      <c r="P23" s="215"/>
      <c r="Q23" s="216"/>
      <c r="R23" s="193"/>
      <c r="S23" s="194"/>
      <c r="T23" s="195"/>
    </row>
    <row r="24" spans="1:20" ht="18" customHeight="1">
      <c r="A24" s="217" t="s">
        <v>55</v>
      </c>
      <c r="B24" s="219" t="s">
        <v>53</v>
      </c>
      <c r="C24" s="220"/>
      <c r="D24" s="221"/>
      <c r="E24" s="219" t="s">
        <v>54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1"/>
      <c r="P24" s="206"/>
      <c r="Q24" s="207"/>
      <c r="R24" s="181"/>
      <c r="S24" s="182"/>
      <c r="T24" s="183"/>
    </row>
    <row r="25" spans="1:20" ht="40.5" customHeight="1" thickBot="1">
      <c r="A25" s="218"/>
      <c r="B25" s="222"/>
      <c r="C25" s="223"/>
      <c r="D25" s="224"/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208"/>
      <c r="Q25" s="209"/>
      <c r="R25" s="184"/>
      <c r="S25" s="185"/>
      <c r="T25" s="186"/>
    </row>
    <row r="26" spans="1:20" ht="18" customHeight="1">
      <c r="A26" s="187" t="s">
        <v>52</v>
      </c>
      <c r="B26" s="210" t="s">
        <v>53</v>
      </c>
      <c r="C26" s="211"/>
      <c r="D26" s="212"/>
      <c r="E26" s="210" t="s">
        <v>54</v>
      </c>
      <c r="F26" s="211"/>
      <c r="G26" s="211"/>
      <c r="H26" s="213"/>
      <c r="I26" s="213"/>
      <c r="J26" s="213"/>
      <c r="K26" s="213"/>
      <c r="L26" s="213"/>
      <c r="M26" s="213"/>
      <c r="N26" s="213"/>
      <c r="O26" s="214"/>
      <c r="P26" s="190"/>
      <c r="Q26" s="191"/>
      <c r="R26" s="190"/>
      <c r="S26" s="191"/>
      <c r="T26" s="192"/>
    </row>
    <row r="27" spans="1:20" ht="40.5" customHeight="1">
      <c r="A27" s="188"/>
      <c r="B27" s="196"/>
      <c r="C27" s="197"/>
      <c r="D27" s="198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8"/>
      <c r="P27" s="215"/>
      <c r="Q27" s="216"/>
      <c r="R27" s="193"/>
      <c r="S27" s="194"/>
      <c r="T27" s="195"/>
    </row>
    <row r="28" spans="1:20" ht="18" customHeight="1">
      <c r="A28" s="217" t="s">
        <v>55</v>
      </c>
      <c r="B28" s="219" t="s">
        <v>53</v>
      </c>
      <c r="C28" s="220"/>
      <c r="D28" s="221"/>
      <c r="E28" s="219" t="s">
        <v>54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1"/>
      <c r="P28" s="206"/>
      <c r="Q28" s="207"/>
      <c r="R28" s="181"/>
      <c r="S28" s="182"/>
      <c r="T28" s="183"/>
    </row>
    <row r="29" spans="1:20" ht="40.5" customHeight="1" thickBot="1">
      <c r="A29" s="218"/>
      <c r="B29" s="222"/>
      <c r="C29" s="223"/>
      <c r="D29" s="224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08"/>
      <c r="Q29" s="209"/>
      <c r="R29" s="184"/>
      <c r="S29" s="185"/>
      <c r="T29" s="186"/>
    </row>
    <row r="30" spans="1:19" ht="15" customHeight="1">
      <c r="A30" s="112"/>
      <c r="B30" s="112"/>
      <c r="C30" s="112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</sheetData>
  <sheetProtection selectLockedCells="1"/>
  <mergeCells count="77">
    <mergeCell ref="A4:C4"/>
    <mergeCell ref="D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B17:D17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P22:Q23"/>
    <mergeCell ref="P18:Q19"/>
    <mergeCell ref="B19:D19"/>
    <mergeCell ref="E19:O19"/>
    <mergeCell ref="B21:D21"/>
    <mergeCell ref="B18:D18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</mergeCells>
  <dataValidations count="1">
    <dataValidation type="list" allowBlank="1" showInputMessage="1" showErrorMessage="1" sqref="R14:T29">
      <formula1>"団体,個人"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3">
      <selection activeCell="D7" sqref="D7:G7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162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0" ht="40.5" customHeight="1">
      <c r="A2" s="50"/>
      <c r="N2" s="298"/>
      <c r="O2" s="299" t="s">
        <v>37</v>
      </c>
      <c r="P2" s="50"/>
      <c r="Q2" s="50"/>
      <c r="R2" s="50"/>
      <c r="S2" s="50"/>
      <c r="T2" s="50"/>
    </row>
    <row r="3" spans="1:21" ht="40.5" customHeight="1">
      <c r="A3" s="15" t="s">
        <v>4</v>
      </c>
      <c r="B3" s="234"/>
      <c r="C3" s="234"/>
      <c r="D3" s="234"/>
      <c r="E3" s="234"/>
      <c r="F3" s="234"/>
      <c r="G3" s="235" t="s">
        <v>23</v>
      </c>
      <c r="H3" s="235"/>
      <c r="I3" s="52"/>
      <c r="J3" s="52"/>
      <c r="K3" s="52"/>
      <c r="L3" s="61"/>
      <c r="M3" s="61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40</v>
      </c>
      <c r="C5" s="25" t="s">
        <v>11</v>
      </c>
      <c r="D5" s="133" t="s">
        <v>9</v>
      </c>
      <c r="E5" s="134"/>
      <c r="F5" s="134"/>
      <c r="G5" s="135"/>
      <c r="H5" s="136" t="s">
        <v>31</v>
      </c>
      <c r="I5" s="136"/>
      <c r="J5" s="136"/>
      <c r="K5" s="136"/>
      <c r="L5" s="136"/>
      <c r="M5" s="136"/>
      <c r="N5" s="136"/>
      <c r="O5" s="25" t="s">
        <v>10</v>
      </c>
    </row>
    <row r="6" spans="1:15" ht="40.5" customHeight="1">
      <c r="A6" s="155" t="s">
        <v>2</v>
      </c>
      <c r="B6" s="53"/>
      <c r="C6" s="54"/>
      <c r="D6" s="236"/>
      <c r="E6" s="237"/>
      <c r="F6" s="237"/>
      <c r="G6" s="238"/>
      <c r="H6" s="239"/>
      <c r="I6" s="240"/>
      <c r="J6" s="56" t="s">
        <v>6</v>
      </c>
      <c r="K6" s="55"/>
      <c r="L6" s="56" t="s">
        <v>7</v>
      </c>
      <c r="M6" s="55"/>
      <c r="N6" s="58" t="s">
        <v>8</v>
      </c>
      <c r="O6" s="57"/>
    </row>
    <row r="7" spans="1:15" ht="40.5" customHeight="1">
      <c r="A7" s="139"/>
      <c r="B7" s="42"/>
      <c r="C7" s="3"/>
      <c r="D7" s="241"/>
      <c r="E7" s="242"/>
      <c r="F7" s="242"/>
      <c r="G7" s="243"/>
      <c r="H7" s="244"/>
      <c r="I7" s="245"/>
      <c r="J7" s="28" t="s">
        <v>6</v>
      </c>
      <c r="K7" s="46"/>
      <c r="L7" s="28" t="s">
        <v>7</v>
      </c>
      <c r="M7" s="46"/>
      <c r="N7" s="59" t="s">
        <v>8</v>
      </c>
      <c r="O7" s="9"/>
    </row>
    <row r="8" spans="1:15" ht="40.5" customHeight="1">
      <c r="A8" s="139"/>
      <c r="B8" s="42"/>
      <c r="C8" s="3"/>
      <c r="D8" s="241"/>
      <c r="E8" s="242"/>
      <c r="F8" s="242"/>
      <c r="G8" s="243"/>
      <c r="H8" s="244"/>
      <c r="I8" s="245"/>
      <c r="J8" s="28" t="s">
        <v>6</v>
      </c>
      <c r="K8" s="46"/>
      <c r="L8" s="28" t="s">
        <v>7</v>
      </c>
      <c r="M8" s="46"/>
      <c r="N8" s="59" t="s">
        <v>8</v>
      </c>
      <c r="O8" s="9"/>
    </row>
    <row r="9" spans="1:15" ht="40.5" customHeight="1">
      <c r="A9" s="139"/>
      <c r="B9" s="42"/>
      <c r="C9" s="3"/>
      <c r="D9" s="241"/>
      <c r="E9" s="242"/>
      <c r="F9" s="242"/>
      <c r="G9" s="243"/>
      <c r="H9" s="244"/>
      <c r="I9" s="245"/>
      <c r="J9" s="28" t="s">
        <v>6</v>
      </c>
      <c r="K9" s="46"/>
      <c r="L9" s="28" t="s">
        <v>7</v>
      </c>
      <c r="M9" s="46"/>
      <c r="N9" s="59" t="s">
        <v>8</v>
      </c>
      <c r="O9" s="9"/>
    </row>
    <row r="10" spans="1:15" ht="40.5" customHeight="1">
      <c r="A10" s="139"/>
      <c r="B10" s="42"/>
      <c r="C10" s="3"/>
      <c r="D10" s="241"/>
      <c r="E10" s="242"/>
      <c r="F10" s="242"/>
      <c r="G10" s="243"/>
      <c r="H10" s="244"/>
      <c r="I10" s="245"/>
      <c r="J10" s="28" t="s">
        <v>6</v>
      </c>
      <c r="K10" s="46"/>
      <c r="L10" s="28" t="s">
        <v>7</v>
      </c>
      <c r="M10" s="46"/>
      <c r="N10" s="59" t="s">
        <v>8</v>
      </c>
      <c r="O10" s="9"/>
    </row>
    <row r="11" spans="1:15" ht="40.5" customHeight="1">
      <c r="A11" s="139"/>
      <c r="B11" s="42"/>
      <c r="C11" s="3"/>
      <c r="D11" s="241"/>
      <c r="E11" s="242"/>
      <c r="F11" s="242"/>
      <c r="G11" s="243"/>
      <c r="H11" s="244"/>
      <c r="I11" s="245"/>
      <c r="J11" s="28" t="s">
        <v>6</v>
      </c>
      <c r="K11" s="46"/>
      <c r="L11" s="28" t="s">
        <v>7</v>
      </c>
      <c r="M11" s="46"/>
      <c r="N11" s="59" t="s">
        <v>8</v>
      </c>
      <c r="O11" s="9"/>
    </row>
    <row r="12" spans="1:15" ht="40.5" customHeight="1">
      <c r="A12" s="139"/>
      <c r="B12" s="42"/>
      <c r="C12" s="3"/>
      <c r="D12" s="241"/>
      <c r="E12" s="242"/>
      <c r="F12" s="242"/>
      <c r="G12" s="243"/>
      <c r="H12" s="244"/>
      <c r="I12" s="245"/>
      <c r="J12" s="28" t="s">
        <v>6</v>
      </c>
      <c r="K12" s="46"/>
      <c r="L12" s="28" t="s">
        <v>7</v>
      </c>
      <c r="M12" s="46"/>
      <c r="N12" s="59" t="s">
        <v>8</v>
      </c>
      <c r="O12" s="9"/>
    </row>
    <row r="13" spans="1:15" ht="40.5" customHeight="1">
      <c r="A13" s="139"/>
      <c r="B13" s="42"/>
      <c r="C13" s="3"/>
      <c r="D13" s="241"/>
      <c r="E13" s="242"/>
      <c r="F13" s="242"/>
      <c r="G13" s="243"/>
      <c r="H13" s="244"/>
      <c r="I13" s="245"/>
      <c r="J13" s="28" t="s">
        <v>6</v>
      </c>
      <c r="K13" s="46"/>
      <c r="L13" s="28" t="s">
        <v>7</v>
      </c>
      <c r="M13" s="46"/>
      <c r="N13" s="59" t="s">
        <v>8</v>
      </c>
      <c r="O13" s="9"/>
    </row>
    <row r="14" spans="1:15" ht="40.5" customHeight="1">
      <c r="A14" s="139"/>
      <c r="B14" s="42"/>
      <c r="C14" s="3"/>
      <c r="D14" s="241"/>
      <c r="E14" s="242"/>
      <c r="F14" s="242"/>
      <c r="G14" s="243"/>
      <c r="H14" s="244"/>
      <c r="I14" s="245"/>
      <c r="J14" s="28" t="s">
        <v>6</v>
      </c>
      <c r="K14" s="46"/>
      <c r="L14" s="28" t="s">
        <v>7</v>
      </c>
      <c r="M14" s="46"/>
      <c r="N14" s="59" t="s">
        <v>8</v>
      </c>
      <c r="O14" s="9"/>
    </row>
    <row r="15" spans="1:15" ht="40.5" customHeight="1">
      <c r="A15" s="156"/>
      <c r="B15" s="43"/>
      <c r="C15" s="4"/>
      <c r="D15" s="246"/>
      <c r="E15" s="247"/>
      <c r="F15" s="247"/>
      <c r="G15" s="248"/>
      <c r="H15" s="249"/>
      <c r="I15" s="250"/>
      <c r="J15" s="30" t="s">
        <v>6</v>
      </c>
      <c r="K15" s="47"/>
      <c r="L15" s="30" t="s">
        <v>7</v>
      </c>
      <c r="M15" s="47"/>
      <c r="N15" s="60" t="s">
        <v>8</v>
      </c>
      <c r="O15" s="10"/>
    </row>
    <row r="31" ht="22.5"/>
    <row r="41" ht="22.5"/>
  </sheetData>
  <sheetProtection selectLockedCells="1"/>
  <mergeCells count="27"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D5:G5"/>
    <mergeCell ref="H5:N5"/>
    <mergeCell ref="B3:F3"/>
    <mergeCell ref="G3:H3"/>
    <mergeCell ref="D6:G6"/>
    <mergeCell ref="H6:I6"/>
    <mergeCell ref="C1:O1"/>
    <mergeCell ref="A1:B1"/>
  </mergeCell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4">
      <selection activeCell="F25" sqref="F25:O25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0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31.5" customHeight="1">
      <c r="A2" s="124" t="s">
        <v>16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24" t="s">
        <v>67</v>
      </c>
      <c r="B3" s="124"/>
      <c r="C3" s="125" t="s">
        <v>68</v>
      </c>
      <c r="D3" s="126"/>
      <c r="E3" s="126"/>
      <c r="F3" s="126"/>
      <c r="G3" s="127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281"/>
      <c r="C4" s="281"/>
      <c r="D4" s="281"/>
      <c r="E4" s="281"/>
      <c r="F4" s="281"/>
      <c r="G4" s="131" t="s">
        <v>23</v>
      </c>
      <c r="H4" s="131"/>
      <c r="I4" s="132" t="s">
        <v>5</v>
      </c>
      <c r="J4" s="132"/>
      <c r="K4" s="132"/>
      <c r="L4" s="281"/>
      <c r="M4" s="281"/>
      <c r="N4" s="281"/>
      <c r="O4" s="281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281"/>
      <c r="M5" s="281"/>
      <c r="N5" s="281"/>
      <c r="O5" s="281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281"/>
      <c r="M6" s="281"/>
      <c r="N6" s="281"/>
      <c r="O6" s="281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</row>
    <row r="9" spans="1:15" ht="31.5" customHeight="1">
      <c r="A9" s="137" t="s">
        <v>1</v>
      </c>
      <c r="B9" s="41"/>
      <c r="C9" s="2"/>
      <c r="D9" s="282"/>
      <c r="E9" s="283"/>
      <c r="F9" s="283"/>
      <c r="G9" s="284"/>
      <c r="H9" s="285"/>
      <c r="I9" s="286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38"/>
      <c r="B10" s="42"/>
      <c r="C10" s="3"/>
      <c r="D10" s="241"/>
      <c r="E10" s="242"/>
      <c r="F10" s="242"/>
      <c r="G10" s="243"/>
      <c r="H10" s="262"/>
      <c r="I10" s="263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39"/>
      <c r="B11" s="42"/>
      <c r="C11" s="3"/>
      <c r="D11" s="241"/>
      <c r="E11" s="242"/>
      <c r="F11" s="242"/>
      <c r="G11" s="243"/>
      <c r="H11" s="262"/>
      <c r="I11" s="263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39"/>
      <c r="B12" s="63"/>
      <c r="C12" s="64"/>
      <c r="D12" s="264"/>
      <c r="E12" s="265"/>
      <c r="F12" s="265"/>
      <c r="G12" s="266"/>
      <c r="H12" s="267"/>
      <c r="I12" s="268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69" t="s">
        <v>3</v>
      </c>
      <c r="B13" s="75"/>
      <c r="C13" s="76"/>
      <c r="D13" s="271"/>
      <c r="E13" s="272"/>
      <c r="F13" s="272"/>
      <c r="G13" s="273"/>
      <c r="H13" s="274"/>
      <c r="I13" s="275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70"/>
      <c r="B14" s="81"/>
      <c r="C14" s="82"/>
      <c r="D14" s="276"/>
      <c r="E14" s="277"/>
      <c r="F14" s="277"/>
      <c r="G14" s="278"/>
      <c r="H14" s="279"/>
      <c r="I14" s="280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39" t="s">
        <v>2</v>
      </c>
      <c r="B15" s="69"/>
      <c r="C15" s="70"/>
      <c r="D15" s="253"/>
      <c r="E15" s="254"/>
      <c r="F15" s="254"/>
      <c r="G15" s="255"/>
      <c r="H15" s="256"/>
      <c r="I15" s="257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56"/>
      <c r="B16" s="43"/>
      <c r="C16" s="4"/>
      <c r="D16" s="246"/>
      <c r="E16" s="247"/>
      <c r="F16" s="247"/>
      <c r="G16" s="248"/>
      <c r="H16" s="258"/>
      <c r="I16" s="259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60" t="s">
        <v>62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26</v>
      </c>
      <c r="G19" s="128"/>
      <c r="H19" s="13"/>
      <c r="I19" s="163" t="s">
        <v>70</v>
      </c>
      <c r="J19" s="163"/>
      <c r="K19" s="163"/>
      <c r="L19" s="163"/>
      <c r="M19" s="164">
        <f>IF(ISERROR(0/LEN(H19*30000)),"",H19*30000)</f>
        <v>0</v>
      </c>
      <c r="N19" s="165"/>
      <c r="O19" s="165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2" t="s">
        <v>24</v>
      </c>
      <c r="G20" s="128"/>
      <c r="H20" s="13"/>
      <c r="I20" s="163" t="s">
        <v>71</v>
      </c>
      <c r="J20" s="163"/>
      <c r="K20" s="163"/>
      <c r="L20" s="163"/>
      <c r="M20" s="164">
        <f>IF(ISERROR(0/LEN(H20*3000)),"",(H20*3000))</f>
        <v>0</v>
      </c>
      <c r="N20" s="165"/>
      <c r="O20" s="16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6" t="s">
        <v>25</v>
      </c>
      <c r="G21" s="167"/>
      <c r="H21" s="168" t="s">
        <v>27</v>
      </c>
      <c r="I21" s="163"/>
      <c r="J21" s="163"/>
      <c r="K21" s="163"/>
      <c r="L21" s="163"/>
      <c r="M21" s="251"/>
      <c r="N21" s="251"/>
      <c r="O21" s="252"/>
      <c r="P21" s="34"/>
      <c r="Q21" s="36"/>
    </row>
    <row r="22" spans="1:18" ht="29.25" customHeight="1">
      <c r="A22" s="34"/>
      <c r="E22" s="33"/>
      <c r="F22" s="170" t="s">
        <v>20</v>
      </c>
      <c r="G22" s="171"/>
      <c r="H22" s="171"/>
      <c r="I22" s="171"/>
      <c r="J22" s="171"/>
      <c r="K22" s="171"/>
      <c r="L22" s="171"/>
      <c r="M22" s="172">
        <f>SUM(M19:O21)</f>
        <v>0</v>
      </c>
      <c r="N22" s="172"/>
      <c r="O22" s="173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1"/>
    <row r="29" ht="21"/>
    <row r="30" ht="21"/>
  </sheetData>
  <sheetProtection selectLockedCells="1"/>
  <mergeCells count="53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6">
      <selection activeCell="M19" sqref="M19:O19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96" t="s">
        <v>69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31.5" customHeight="1">
      <c r="A2" s="124" t="s">
        <v>16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24" t="s">
        <v>67</v>
      </c>
      <c r="B3" s="124"/>
      <c r="C3" s="125" t="s">
        <v>68</v>
      </c>
      <c r="D3" s="126"/>
      <c r="E3" s="126"/>
      <c r="F3" s="126"/>
      <c r="G3" s="127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281"/>
      <c r="C4" s="281"/>
      <c r="D4" s="281"/>
      <c r="E4" s="281"/>
      <c r="F4" s="281"/>
      <c r="G4" s="131" t="s">
        <v>23</v>
      </c>
      <c r="H4" s="131"/>
      <c r="I4" s="132" t="s">
        <v>5</v>
      </c>
      <c r="J4" s="132"/>
      <c r="K4" s="132"/>
      <c r="L4" s="281"/>
      <c r="M4" s="281"/>
      <c r="N4" s="281"/>
      <c r="O4" s="281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281"/>
      <c r="M5" s="281"/>
      <c r="N5" s="281"/>
      <c r="O5" s="281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281"/>
      <c r="M6" s="281"/>
      <c r="N6" s="281"/>
      <c r="O6" s="281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</row>
    <row r="9" spans="1:15" ht="31.5" customHeight="1">
      <c r="A9" s="137" t="s">
        <v>1</v>
      </c>
      <c r="B9" s="41"/>
      <c r="C9" s="2"/>
      <c r="D9" s="282"/>
      <c r="E9" s="283"/>
      <c r="F9" s="283"/>
      <c r="G9" s="284"/>
      <c r="H9" s="285"/>
      <c r="I9" s="286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38"/>
      <c r="B10" s="42"/>
      <c r="C10" s="3"/>
      <c r="D10" s="241"/>
      <c r="E10" s="242"/>
      <c r="F10" s="242"/>
      <c r="G10" s="243"/>
      <c r="H10" s="262"/>
      <c r="I10" s="263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39"/>
      <c r="B11" s="42"/>
      <c r="C11" s="3"/>
      <c r="D11" s="241"/>
      <c r="E11" s="242"/>
      <c r="F11" s="242"/>
      <c r="G11" s="243"/>
      <c r="H11" s="262"/>
      <c r="I11" s="263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39"/>
      <c r="B12" s="43"/>
      <c r="C12" s="4"/>
      <c r="D12" s="246"/>
      <c r="E12" s="247"/>
      <c r="F12" s="247"/>
      <c r="G12" s="248"/>
      <c r="H12" s="258"/>
      <c r="I12" s="259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55" t="s">
        <v>2</v>
      </c>
      <c r="B13" s="41"/>
      <c r="C13" s="2"/>
      <c r="D13" s="282"/>
      <c r="E13" s="283"/>
      <c r="F13" s="283"/>
      <c r="G13" s="284"/>
      <c r="H13" s="285"/>
      <c r="I13" s="286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39"/>
      <c r="B14" s="42"/>
      <c r="C14" s="3"/>
      <c r="D14" s="241"/>
      <c r="E14" s="242"/>
      <c r="F14" s="242"/>
      <c r="G14" s="243"/>
      <c r="H14" s="262"/>
      <c r="I14" s="263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39"/>
      <c r="B15" s="42"/>
      <c r="C15" s="3"/>
      <c r="D15" s="241"/>
      <c r="E15" s="242"/>
      <c r="F15" s="242"/>
      <c r="G15" s="243"/>
      <c r="H15" s="262"/>
      <c r="I15" s="263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56"/>
      <c r="B16" s="43"/>
      <c r="C16" s="4"/>
      <c r="D16" s="246"/>
      <c r="E16" s="247"/>
      <c r="F16" s="247"/>
      <c r="G16" s="248"/>
      <c r="H16" s="258"/>
      <c r="I16" s="259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7" t="s">
        <v>36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26</v>
      </c>
      <c r="G19" s="128"/>
      <c r="H19" s="13"/>
      <c r="I19" s="163" t="s">
        <v>18</v>
      </c>
      <c r="J19" s="163"/>
      <c r="K19" s="163"/>
      <c r="L19" s="163"/>
      <c r="M19" s="164">
        <f>IF(ISERROR(0/LEN(H19*14000)),"",H19*14000)</f>
        <v>0</v>
      </c>
      <c r="N19" s="165"/>
      <c r="O19" s="165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2" t="s">
        <v>24</v>
      </c>
      <c r="G20" s="128"/>
      <c r="H20" s="13"/>
      <c r="I20" s="163" t="s">
        <v>28</v>
      </c>
      <c r="J20" s="163"/>
      <c r="K20" s="163"/>
      <c r="L20" s="163"/>
      <c r="M20" s="164">
        <f>IF(ISERROR(0/LEN(H20*5000)),"",(H20*5000))</f>
        <v>0</v>
      </c>
      <c r="N20" s="165"/>
      <c r="O20" s="16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6" t="s">
        <v>25</v>
      </c>
      <c r="G21" s="167"/>
      <c r="H21" s="168" t="s">
        <v>27</v>
      </c>
      <c r="I21" s="163"/>
      <c r="J21" s="163"/>
      <c r="K21" s="163"/>
      <c r="L21" s="163"/>
      <c r="M21" s="251"/>
      <c r="N21" s="251"/>
      <c r="O21" s="252"/>
      <c r="P21" s="34"/>
      <c r="Q21" s="36"/>
    </row>
    <row r="22" spans="1:18" ht="29.25" customHeight="1">
      <c r="A22" s="34"/>
      <c r="E22" s="33"/>
      <c r="F22" s="170" t="s">
        <v>20</v>
      </c>
      <c r="G22" s="171"/>
      <c r="H22" s="171"/>
      <c r="I22" s="171"/>
      <c r="J22" s="171"/>
      <c r="K22" s="171"/>
      <c r="L22" s="171"/>
      <c r="M22" s="172">
        <f>SUM(M19:O21)</f>
        <v>0</v>
      </c>
      <c r="N22" s="172"/>
      <c r="O22" s="173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34"/>
      <c r="J24" s="297">
        <v>2022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2.5"/>
    <row r="29" ht="22.5"/>
    <row r="30" ht="22.5"/>
  </sheetData>
  <sheetProtection selectLockedCells="1"/>
  <mergeCells count="52"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A9:A12"/>
    <mergeCell ref="D8:G8"/>
    <mergeCell ref="D9:G9"/>
    <mergeCell ref="D10:G10"/>
    <mergeCell ref="D11:G11"/>
    <mergeCell ref="D12:G12"/>
    <mergeCell ref="H3:P3"/>
    <mergeCell ref="L6:O6"/>
    <mergeCell ref="G4:H4"/>
    <mergeCell ref="L5:O5"/>
    <mergeCell ref="I4:K4"/>
    <mergeCell ref="I5:K5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M20:O2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6">
      <selection activeCell="M22" sqref="M22:O22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0" t="s">
        <v>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31.5" customHeight="1">
      <c r="A2" s="124" t="s">
        <v>16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24" t="s">
        <v>65</v>
      </c>
      <c r="B3" s="124"/>
      <c r="C3" s="301" t="s">
        <v>75</v>
      </c>
      <c r="D3" s="302"/>
      <c r="E3" s="302"/>
      <c r="F3" s="302"/>
      <c r="G3" s="303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281"/>
      <c r="C4" s="281"/>
      <c r="D4" s="281"/>
      <c r="E4" s="281"/>
      <c r="F4" s="281"/>
      <c r="G4" s="131" t="s">
        <v>23</v>
      </c>
      <c r="H4" s="131"/>
      <c r="I4" s="132" t="s">
        <v>5</v>
      </c>
      <c r="J4" s="132"/>
      <c r="K4" s="132"/>
      <c r="L4" s="281"/>
      <c r="M4" s="281"/>
      <c r="N4" s="281"/>
      <c r="O4" s="281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281"/>
      <c r="M5" s="281"/>
      <c r="N5" s="281"/>
      <c r="O5" s="281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281"/>
      <c r="M6" s="281"/>
      <c r="N6" s="281"/>
      <c r="O6" s="281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</row>
    <row r="9" spans="1:15" ht="31.5" customHeight="1">
      <c r="A9" s="137" t="s">
        <v>1</v>
      </c>
      <c r="B9" s="41"/>
      <c r="C9" s="2"/>
      <c r="D9" s="282"/>
      <c r="E9" s="283"/>
      <c r="F9" s="283"/>
      <c r="G9" s="284"/>
      <c r="H9" s="285"/>
      <c r="I9" s="286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38"/>
      <c r="B10" s="42"/>
      <c r="C10" s="3"/>
      <c r="D10" s="241"/>
      <c r="E10" s="242"/>
      <c r="F10" s="242"/>
      <c r="G10" s="243"/>
      <c r="H10" s="262"/>
      <c r="I10" s="263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39"/>
      <c r="B11" s="42"/>
      <c r="C11" s="3"/>
      <c r="D11" s="241"/>
      <c r="E11" s="242"/>
      <c r="F11" s="242"/>
      <c r="G11" s="243"/>
      <c r="H11" s="262"/>
      <c r="I11" s="263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39"/>
      <c r="B12" s="63"/>
      <c r="C12" s="64"/>
      <c r="D12" s="264"/>
      <c r="E12" s="265"/>
      <c r="F12" s="265"/>
      <c r="G12" s="266"/>
      <c r="H12" s="267"/>
      <c r="I12" s="268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69" t="s">
        <v>3</v>
      </c>
      <c r="B13" s="75"/>
      <c r="C13" s="76"/>
      <c r="D13" s="271"/>
      <c r="E13" s="272"/>
      <c r="F13" s="272"/>
      <c r="G13" s="273"/>
      <c r="H13" s="274"/>
      <c r="I13" s="275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70"/>
      <c r="B14" s="81"/>
      <c r="C14" s="82"/>
      <c r="D14" s="276"/>
      <c r="E14" s="277"/>
      <c r="F14" s="277"/>
      <c r="G14" s="278"/>
      <c r="H14" s="279"/>
      <c r="I14" s="280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39" t="s">
        <v>2</v>
      </c>
      <c r="B15" s="69"/>
      <c r="C15" s="70"/>
      <c r="D15" s="253"/>
      <c r="E15" s="254"/>
      <c r="F15" s="254"/>
      <c r="G15" s="255"/>
      <c r="H15" s="256"/>
      <c r="I15" s="257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56"/>
      <c r="B16" s="43"/>
      <c r="C16" s="4"/>
      <c r="D16" s="246"/>
      <c r="E16" s="247"/>
      <c r="F16" s="247"/>
      <c r="G16" s="248"/>
      <c r="H16" s="258"/>
      <c r="I16" s="259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60" t="s">
        <v>62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26</v>
      </c>
      <c r="G19" s="128"/>
      <c r="H19" s="13"/>
      <c r="I19" s="163" t="s">
        <v>76</v>
      </c>
      <c r="J19" s="163"/>
      <c r="K19" s="163"/>
      <c r="L19" s="163"/>
      <c r="M19" s="164">
        <f>IF(ISERROR(0/LEN(H19*35000)),"",H19*35000)</f>
        <v>0</v>
      </c>
      <c r="N19" s="165"/>
      <c r="O19" s="165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2" t="s">
        <v>24</v>
      </c>
      <c r="G20" s="128"/>
      <c r="H20" s="13"/>
      <c r="I20" s="163" t="s">
        <v>77</v>
      </c>
      <c r="J20" s="163"/>
      <c r="K20" s="163"/>
      <c r="L20" s="163"/>
      <c r="M20" s="164">
        <f>IF(ISERROR(0/LEN(H20*3500)),"",(H20*3500))</f>
        <v>0</v>
      </c>
      <c r="N20" s="165"/>
      <c r="O20" s="16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6" t="s">
        <v>25</v>
      </c>
      <c r="G21" s="167"/>
      <c r="H21" s="168" t="s">
        <v>27</v>
      </c>
      <c r="I21" s="163"/>
      <c r="J21" s="163"/>
      <c r="K21" s="163"/>
      <c r="L21" s="163"/>
      <c r="M21" s="251"/>
      <c r="N21" s="251"/>
      <c r="O21" s="252"/>
      <c r="P21" s="34"/>
      <c r="Q21" s="36"/>
    </row>
    <row r="22" spans="1:18" ht="29.25" customHeight="1">
      <c r="A22" s="34"/>
      <c r="E22" s="33"/>
      <c r="F22" s="170" t="s">
        <v>20</v>
      </c>
      <c r="G22" s="171"/>
      <c r="H22" s="171"/>
      <c r="I22" s="171"/>
      <c r="J22" s="171"/>
      <c r="K22" s="171"/>
      <c r="L22" s="171"/>
      <c r="M22" s="172">
        <f>SUM(M19:O21)</f>
        <v>0</v>
      </c>
      <c r="N22" s="172"/>
      <c r="O22" s="173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1"/>
    <row r="29" ht="21"/>
    <row r="30" ht="21"/>
  </sheetData>
  <sheetProtection selectLockedCells="1"/>
  <mergeCells count="53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B18:D18"/>
    <mergeCell ref="F18:O18"/>
    <mergeCell ref="C19:D19"/>
    <mergeCell ref="F19:G19"/>
    <mergeCell ref="I19:L19"/>
    <mergeCell ref="M19:O19"/>
    <mergeCell ref="A15:A16"/>
    <mergeCell ref="D15:G15"/>
    <mergeCell ref="H15:I15"/>
    <mergeCell ref="D16:G16"/>
    <mergeCell ref="H16:I16"/>
    <mergeCell ref="A17:P17"/>
    <mergeCell ref="H11:I11"/>
    <mergeCell ref="D12:G12"/>
    <mergeCell ref="H12:I12"/>
    <mergeCell ref="A13:A14"/>
    <mergeCell ref="D13:G13"/>
    <mergeCell ref="H13:I13"/>
    <mergeCell ref="D14:G14"/>
    <mergeCell ref="H14:I14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6">
      <selection activeCell="M20" sqref="M20:O2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4" t="s">
        <v>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31.5" customHeight="1">
      <c r="A2" s="124" t="s">
        <v>61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66" t="s">
        <v>78</v>
      </c>
      <c r="B3" s="166"/>
      <c r="C3" s="125" t="s">
        <v>78</v>
      </c>
      <c r="D3" s="126"/>
      <c r="E3" s="126"/>
      <c r="F3" s="126"/>
      <c r="G3" s="127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281"/>
      <c r="C4" s="281"/>
      <c r="D4" s="281"/>
      <c r="E4" s="281"/>
      <c r="F4" s="281"/>
      <c r="G4" s="131" t="s">
        <v>23</v>
      </c>
      <c r="H4" s="131"/>
      <c r="I4" s="132" t="s">
        <v>5</v>
      </c>
      <c r="J4" s="132"/>
      <c r="K4" s="132"/>
      <c r="L4" s="281"/>
      <c r="M4" s="281"/>
      <c r="N4" s="281"/>
      <c r="O4" s="281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281"/>
      <c r="M5" s="281"/>
      <c r="N5" s="281"/>
      <c r="O5" s="281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281"/>
      <c r="M6" s="281"/>
      <c r="N6" s="281"/>
      <c r="O6" s="281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</row>
    <row r="9" spans="1:15" ht="31.5" customHeight="1">
      <c r="A9" s="137" t="s">
        <v>1</v>
      </c>
      <c r="B9" s="41"/>
      <c r="C9" s="2"/>
      <c r="D9" s="282"/>
      <c r="E9" s="283"/>
      <c r="F9" s="283"/>
      <c r="G9" s="284"/>
      <c r="H9" s="285"/>
      <c r="I9" s="286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38"/>
      <c r="B10" s="42"/>
      <c r="C10" s="3"/>
      <c r="D10" s="241"/>
      <c r="E10" s="242"/>
      <c r="F10" s="242"/>
      <c r="G10" s="243"/>
      <c r="H10" s="262"/>
      <c r="I10" s="263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39"/>
      <c r="B11" s="42"/>
      <c r="C11" s="3"/>
      <c r="D11" s="241"/>
      <c r="E11" s="242"/>
      <c r="F11" s="242"/>
      <c r="G11" s="243"/>
      <c r="H11" s="262"/>
      <c r="I11" s="263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39"/>
      <c r="B12" s="43"/>
      <c r="C12" s="4"/>
      <c r="D12" s="246"/>
      <c r="E12" s="247"/>
      <c r="F12" s="247"/>
      <c r="G12" s="248"/>
      <c r="H12" s="258"/>
      <c r="I12" s="259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55" t="s">
        <v>2</v>
      </c>
      <c r="B13" s="41"/>
      <c r="C13" s="2"/>
      <c r="D13" s="282"/>
      <c r="E13" s="283"/>
      <c r="F13" s="283"/>
      <c r="G13" s="284"/>
      <c r="H13" s="285"/>
      <c r="I13" s="286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39"/>
      <c r="B14" s="42"/>
      <c r="C14" s="3"/>
      <c r="D14" s="241"/>
      <c r="E14" s="242"/>
      <c r="F14" s="242"/>
      <c r="G14" s="243"/>
      <c r="H14" s="262"/>
      <c r="I14" s="263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39"/>
      <c r="B15" s="42"/>
      <c r="C15" s="3"/>
      <c r="D15" s="241"/>
      <c r="E15" s="242"/>
      <c r="F15" s="242"/>
      <c r="G15" s="243"/>
      <c r="H15" s="262"/>
      <c r="I15" s="263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56"/>
      <c r="B16" s="43"/>
      <c r="C16" s="4"/>
      <c r="D16" s="246"/>
      <c r="E16" s="247"/>
      <c r="F16" s="247"/>
      <c r="G16" s="248"/>
      <c r="H16" s="258"/>
      <c r="I16" s="259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7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26</v>
      </c>
      <c r="G19" s="128"/>
      <c r="H19" s="13"/>
      <c r="I19" s="163" t="s">
        <v>18</v>
      </c>
      <c r="J19" s="163"/>
      <c r="K19" s="163"/>
      <c r="L19" s="163"/>
      <c r="M19" s="164">
        <f>IF(ISERROR(0/LEN(H19*14000)),"",H19*14000)</f>
        <v>0</v>
      </c>
      <c r="N19" s="165"/>
      <c r="O19" s="165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2" t="s">
        <v>24</v>
      </c>
      <c r="G20" s="128"/>
      <c r="H20" s="13"/>
      <c r="I20" s="163" t="s">
        <v>28</v>
      </c>
      <c r="J20" s="163"/>
      <c r="K20" s="163"/>
      <c r="L20" s="163"/>
      <c r="M20" s="164">
        <f>IF(ISERROR(0/LEN(H20*5000)),"",(H20*5000))</f>
        <v>0</v>
      </c>
      <c r="N20" s="165"/>
      <c r="O20" s="16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6" t="s">
        <v>25</v>
      </c>
      <c r="G21" s="167"/>
      <c r="H21" s="168" t="s">
        <v>27</v>
      </c>
      <c r="I21" s="163"/>
      <c r="J21" s="163"/>
      <c r="K21" s="163"/>
      <c r="L21" s="163"/>
      <c r="M21" s="251"/>
      <c r="N21" s="251"/>
      <c r="O21" s="252"/>
      <c r="P21" s="34"/>
      <c r="Q21" s="36"/>
    </row>
    <row r="22" spans="1:18" ht="29.25" customHeight="1">
      <c r="A22" s="34"/>
      <c r="E22" s="33"/>
      <c r="F22" s="170" t="s">
        <v>20</v>
      </c>
      <c r="G22" s="171"/>
      <c r="H22" s="171"/>
      <c r="I22" s="171"/>
      <c r="J22" s="171"/>
      <c r="K22" s="171"/>
      <c r="L22" s="171"/>
      <c r="M22" s="172">
        <f>SUM(M19:O21)</f>
        <v>0</v>
      </c>
      <c r="N22" s="172"/>
      <c r="O22" s="173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2.5"/>
    <row r="29" ht="22.5"/>
    <row r="30" ht="22.5"/>
  </sheetData>
  <sheetProtection selectLockedCells="1"/>
  <mergeCells count="52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tabSelected="1" zoomScalePageLayoutView="0" workbookViewId="0" topLeftCell="A16">
      <selection activeCell="M20" sqref="M20:O2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94" t="s">
        <v>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31.5" customHeight="1">
      <c r="A2" s="124" t="s">
        <v>16</v>
      </c>
      <c r="B2" s="124"/>
      <c r="C2" s="125" t="s">
        <v>14</v>
      </c>
      <c r="D2" s="126"/>
      <c r="E2" s="126"/>
      <c r="F2" s="126"/>
      <c r="G2" s="127"/>
      <c r="H2" s="125" t="s">
        <v>15</v>
      </c>
      <c r="I2" s="126"/>
      <c r="J2" s="126"/>
      <c r="K2" s="126"/>
      <c r="L2" s="126"/>
      <c r="M2" s="126"/>
      <c r="N2" s="126"/>
      <c r="O2" s="126"/>
      <c r="P2" s="127"/>
    </row>
    <row r="3" spans="1:16" ht="31.5" customHeight="1">
      <c r="A3" s="166" t="s">
        <v>78</v>
      </c>
      <c r="B3" s="166"/>
      <c r="C3" s="125" t="s">
        <v>78</v>
      </c>
      <c r="D3" s="126"/>
      <c r="E3" s="126"/>
      <c r="F3" s="126"/>
      <c r="G3" s="127"/>
      <c r="H3" s="287" t="s">
        <v>66</v>
      </c>
      <c r="I3" s="288"/>
      <c r="J3" s="288"/>
      <c r="K3" s="288"/>
      <c r="L3" s="288"/>
      <c r="M3" s="288"/>
      <c r="N3" s="288"/>
      <c r="O3" s="288"/>
      <c r="P3" s="289"/>
    </row>
    <row r="4" spans="1:18" ht="40.5" customHeight="1">
      <c r="A4" s="15" t="s">
        <v>4</v>
      </c>
      <c r="B4" s="281"/>
      <c r="C4" s="281"/>
      <c r="D4" s="281"/>
      <c r="E4" s="281"/>
      <c r="F4" s="281"/>
      <c r="G4" s="131" t="s">
        <v>23</v>
      </c>
      <c r="H4" s="131"/>
      <c r="I4" s="132" t="s">
        <v>5</v>
      </c>
      <c r="J4" s="132"/>
      <c r="K4" s="132"/>
      <c r="L4" s="281"/>
      <c r="M4" s="281"/>
      <c r="N4" s="281"/>
      <c r="O4" s="281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2" t="s">
        <v>29</v>
      </c>
      <c r="J5" s="132"/>
      <c r="K5" s="132"/>
      <c r="L5" s="281"/>
      <c r="M5" s="281"/>
      <c r="N5" s="281"/>
      <c r="O5" s="281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2" t="s">
        <v>0</v>
      </c>
      <c r="J6" s="132"/>
      <c r="K6" s="132"/>
      <c r="L6" s="281"/>
      <c r="M6" s="281"/>
      <c r="N6" s="281"/>
      <c r="O6" s="281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30</v>
      </c>
      <c r="C8" s="25" t="s">
        <v>11</v>
      </c>
      <c r="D8" s="133" t="s">
        <v>9</v>
      </c>
      <c r="E8" s="134"/>
      <c r="F8" s="134"/>
      <c r="G8" s="135"/>
      <c r="H8" s="136" t="s">
        <v>31</v>
      </c>
      <c r="I8" s="136"/>
      <c r="J8" s="136"/>
      <c r="K8" s="136"/>
      <c r="L8" s="136"/>
      <c r="M8" s="136"/>
      <c r="N8" s="136"/>
      <c r="O8" s="25" t="s">
        <v>10</v>
      </c>
      <c r="P8" s="116"/>
    </row>
    <row r="9" spans="1:16" ht="31.5" customHeight="1">
      <c r="A9" s="155" t="s">
        <v>2</v>
      </c>
      <c r="B9" s="41"/>
      <c r="C9" s="2"/>
      <c r="D9" s="282"/>
      <c r="E9" s="283"/>
      <c r="F9" s="283"/>
      <c r="G9" s="284"/>
      <c r="H9" s="285"/>
      <c r="I9" s="286"/>
      <c r="J9" s="26" t="s">
        <v>6</v>
      </c>
      <c r="K9" s="5"/>
      <c r="L9" s="26" t="s">
        <v>7</v>
      </c>
      <c r="M9" s="5"/>
      <c r="N9" s="27" t="s">
        <v>8</v>
      </c>
      <c r="O9" s="8"/>
      <c r="P9" s="123"/>
    </row>
    <row r="10" spans="1:16" ht="31.5" customHeight="1">
      <c r="A10" s="139"/>
      <c r="B10" s="42"/>
      <c r="C10" s="3"/>
      <c r="D10" s="241"/>
      <c r="E10" s="242"/>
      <c r="F10" s="242"/>
      <c r="G10" s="243"/>
      <c r="H10" s="262"/>
      <c r="I10" s="263"/>
      <c r="J10" s="28" t="s">
        <v>6</v>
      </c>
      <c r="K10" s="6"/>
      <c r="L10" s="28" t="s">
        <v>7</v>
      </c>
      <c r="M10" s="6"/>
      <c r="N10" s="29" t="s">
        <v>8</v>
      </c>
      <c r="O10" s="9"/>
      <c r="P10" s="123"/>
    </row>
    <row r="11" spans="1:16" ht="31.5" customHeight="1">
      <c r="A11" s="139"/>
      <c r="B11" s="42"/>
      <c r="C11" s="3"/>
      <c r="D11" s="241"/>
      <c r="E11" s="242"/>
      <c r="F11" s="242"/>
      <c r="G11" s="243"/>
      <c r="H11" s="262"/>
      <c r="I11" s="263"/>
      <c r="J11" s="28" t="s">
        <v>6</v>
      </c>
      <c r="K11" s="6"/>
      <c r="L11" s="28" t="s">
        <v>7</v>
      </c>
      <c r="M11" s="6"/>
      <c r="N11" s="29" t="s">
        <v>8</v>
      </c>
      <c r="O11" s="9"/>
      <c r="P11" s="123"/>
    </row>
    <row r="12" spans="1:16" ht="31.5" customHeight="1">
      <c r="A12" s="139"/>
      <c r="B12" s="42"/>
      <c r="C12" s="3"/>
      <c r="D12" s="241"/>
      <c r="E12" s="242"/>
      <c r="F12" s="242"/>
      <c r="G12" s="243"/>
      <c r="H12" s="262"/>
      <c r="I12" s="263"/>
      <c r="J12" s="28" t="s">
        <v>6</v>
      </c>
      <c r="K12" s="6"/>
      <c r="L12" s="28" t="s">
        <v>7</v>
      </c>
      <c r="M12" s="6"/>
      <c r="N12" s="29" t="s">
        <v>8</v>
      </c>
      <c r="O12" s="9"/>
      <c r="P12" s="62"/>
    </row>
    <row r="13" spans="1:16" ht="31.5" customHeight="1">
      <c r="A13" s="139"/>
      <c r="B13" s="42"/>
      <c r="C13" s="3"/>
      <c r="D13" s="241"/>
      <c r="E13" s="242"/>
      <c r="F13" s="242"/>
      <c r="G13" s="243"/>
      <c r="H13" s="262"/>
      <c r="I13" s="263"/>
      <c r="J13" s="28" t="s">
        <v>6</v>
      </c>
      <c r="K13" s="6"/>
      <c r="L13" s="28" t="s">
        <v>7</v>
      </c>
      <c r="M13" s="6"/>
      <c r="N13" s="29" t="s">
        <v>8</v>
      </c>
      <c r="O13" s="9"/>
      <c r="P13" s="89"/>
    </row>
    <row r="14" spans="1:16" ht="31.5" customHeight="1">
      <c r="A14" s="139"/>
      <c r="B14" s="42"/>
      <c r="C14" s="3"/>
      <c r="D14" s="241"/>
      <c r="E14" s="242"/>
      <c r="F14" s="242"/>
      <c r="G14" s="243"/>
      <c r="H14" s="262"/>
      <c r="I14" s="263"/>
      <c r="J14" s="28" t="s">
        <v>6</v>
      </c>
      <c r="K14" s="6"/>
      <c r="L14" s="28" t="s">
        <v>7</v>
      </c>
      <c r="M14" s="6"/>
      <c r="N14" s="29" t="s">
        <v>8</v>
      </c>
      <c r="O14" s="9"/>
      <c r="P14" s="89"/>
    </row>
    <row r="15" spans="1:16" ht="31.5" customHeight="1">
      <c r="A15" s="139"/>
      <c r="B15" s="42"/>
      <c r="C15" s="3"/>
      <c r="D15" s="241"/>
      <c r="E15" s="242"/>
      <c r="F15" s="242"/>
      <c r="G15" s="243"/>
      <c r="H15" s="262"/>
      <c r="I15" s="263"/>
      <c r="J15" s="28" t="s">
        <v>6</v>
      </c>
      <c r="K15" s="6"/>
      <c r="L15" s="28" t="s">
        <v>7</v>
      </c>
      <c r="M15" s="6"/>
      <c r="N15" s="29" t="s">
        <v>8</v>
      </c>
      <c r="O15" s="9"/>
      <c r="P15" s="123"/>
    </row>
    <row r="16" spans="1:16" ht="31.5" customHeight="1">
      <c r="A16" s="156"/>
      <c r="B16" s="43"/>
      <c r="C16" s="4"/>
      <c r="D16" s="246"/>
      <c r="E16" s="247"/>
      <c r="F16" s="247"/>
      <c r="G16" s="248"/>
      <c r="H16" s="258"/>
      <c r="I16" s="259"/>
      <c r="J16" s="30" t="s">
        <v>6</v>
      </c>
      <c r="K16" s="7"/>
      <c r="L16" s="30" t="s">
        <v>7</v>
      </c>
      <c r="M16" s="7"/>
      <c r="N16" s="31" t="s">
        <v>8</v>
      </c>
      <c r="O16" s="10"/>
      <c r="P16" s="123"/>
    </row>
    <row r="17" spans="1:16" ht="77.25" customHeight="1">
      <c r="A17" s="291" t="s">
        <v>63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3"/>
    </row>
    <row r="18" spans="2:16" ht="21" customHeight="1">
      <c r="B18" s="159" t="s">
        <v>13</v>
      </c>
      <c r="C18" s="160"/>
      <c r="D18" s="161"/>
      <c r="E18" s="33"/>
      <c r="F18" s="162" t="s">
        <v>35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34"/>
    </row>
    <row r="19" spans="1:16" ht="30" customHeight="1">
      <c r="A19" s="34"/>
      <c r="B19" s="25" t="s">
        <v>34</v>
      </c>
      <c r="C19" s="128" t="s">
        <v>33</v>
      </c>
      <c r="D19" s="129"/>
      <c r="E19" s="33"/>
      <c r="F19" s="162" t="s">
        <v>24</v>
      </c>
      <c r="G19" s="128"/>
      <c r="H19" s="13"/>
      <c r="I19" s="163" t="s">
        <v>38</v>
      </c>
      <c r="J19" s="163"/>
      <c r="K19" s="163"/>
      <c r="L19" s="163"/>
      <c r="M19" s="164">
        <f>H19*4000</f>
        <v>0</v>
      </c>
      <c r="N19" s="165"/>
      <c r="O19" s="165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6" t="s">
        <v>25</v>
      </c>
      <c r="G20" s="167"/>
      <c r="H20" s="168" t="s">
        <v>39</v>
      </c>
      <c r="I20" s="163"/>
      <c r="J20" s="163"/>
      <c r="K20" s="163"/>
      <c r="L20" s="163"/>
      <c r="M20" s="252"/>
      <c r="N20" s="290"/>
      <c r="O20" s="290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0" t="s">
        <v>20</v>
      </c>
      <c r="G21" s="171"/>
      <c r="H21" s="171"/>
      <c r="I21" s="171"/>
      <c r="J21" s="171"/>
      <c r="K21" s="171"/>
      <c r="L21" s="171"/>
      <c r="M21" s="172">
        <f>SUM(M19:O20)</f>
        <v>0</v>
      </c>
      <c r="N21" s="172"/>
      <c r="O21" s="173"/>
      <c r="P21" s="34"/>
      <c r="Q21" s="36"/>
    </row>
    <row r="22" spans="1:18" ht="29.25" customHeight="1">
      <c r="A22" s="34"/>
      <c r="E22" s="33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34"/>
      <c r="Q22" s="36"/>
      <c r="R22" s="36"/>
    </row>
    <row r="23" spans="1:18" ht="20.25" customHeight="1">
      <c r="A23" s="34"/>
      <c r="B23" s="159" t="s">
        <v>19</v>
      </c>
      <c r="C23" s="160"/>
      <c r="D23" s="161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2022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0" t="s">
        <v>22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34"/>
    </row>
    <row r="28" ht="22.5"/>
    <row r="29" ht="22.5"/>
    <row r="30" ht="22.5"/>
  </sheetData>
  <sheetProtection selectLockedCells="1"/>
  <mergeCells count="48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B23:D23"/>
    <mergeCell ref="F25:O25"/>
    <mergeCell ref="M19:O19"/>
    <mergeCell ref="F20:G20"/>
    <mergeCell ref="H20:L20"/>
    <mergeCell ref="M20:O20"/>
    <mergeCell ref="F21:L21"/>
    <mergeCell ref="M21:O21"/>
  </mergeCells>
  <conditionalFormatting sqref="M19:O19 M21:O22">
    <cfRule type="cellIs" priority="2" dxfId="7" operator="equal" stopIfTrue="1">
      <formula>0</formula>
    </cfRule>
  </conditionalFormatting>
  <conditionalFormatting sqref="M20:O20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Toho</cp:lastModifiedBy>
  <cp:lastPrinted>2019-03-12T09:04:36Z</cp:lastPrinted>
  <dcterms:created xsi:type="dcterms:W3CDTF">2010-02-05T05:15:17Z</dcterms:created>
  <dcterms:modified xsi:type="dcterms:W3CDTF">2022-03-22T07:00:42Z</dcterms:modified>
  <cp:category/>
  <cp:version/>
  <cp:contentType/>
  <cp:contentStatus/>
</cp:coreProperties>
</file>